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378B2A09-CB77-4025-A3D1-2282F686403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КС Упр. на осв." sheetId="7" r:id="rId1"/>
    <sheet name="DEMONTAV I DOSTAWKA" sheetId="8" r:id="rId2"/>
  </sheets>
  <definedNames>
    <definedName name="bmost">#REF!</definedName>
    <definedName name="Excel_BuiltIn_Print_Area_1_1">#REF!</definedName>
    <definedName name="Excel_BuiltIn_Print_Area_1_1_1">#REF!</definedName>
    <definedName name="Excel_BuiltIn_Print_Area_4_1">#REF!</definedName>
    <definedName name="Excel_BuiltIn_Print_Area_5_1">#REF!</definedName>
    <definedName name="Lmost">#REF!</definedName>
    <definedName name="гер">#REF!</definedName>
    <definedName name="о">#REF!</definedName>
    <definedName name="поз.1007">#REF!</definedName>
    <definedName name="сензор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2" i="8" l="1"/>
  <c r="L42" i="8" s="1"/>
  <c r="K43" i="8"/>
  <c r="L43" i="8" s="1"/>
  <c r="K44" i="8"/>
  <c r="L44" i="8" s="1"/>
  <c r="K45" i="8"/>
  <c r="L45" i="8" s="1"/>
  <c r="K46" i="8"/>
  <c r="L46" i="8" s="1"/>
  <c r="K47" i="8"/>
  <c r="L47" i="8" s="1"/>
  <c r="K48" i="8"/>
  <c r="L48" i="8" s="1"/>
  <c r="K49" i="8"/>
  <c r="L49" i="8" s="1"/>
  <c r="K50" i="8"/>
  <c r="L50" i="8" s="1"/>
  <c r="K51" i="8"/>
  <c r="L51" i="8"/>
  <c r="K52" i="8"/>
  <c r="L52" i="8"/>
  <c r="K24" i="8"/>
  <c r="L24" i="8" s="1"/>
  <c r="K25" i="8"/>
  <c r="L25" i="8" s="1"/>
  <c r="K26" i="8"/>
  <c r="L26" i="8" s="1"/>
  <c r="K27" i="8"/>
  <c r="L27" i="8" s="1"/>
  <c r="K28" i="8"/>
  <c r="L28" i="8"/>
  <c r="K29" i="8"/>
  <c r="L29" i="8" s="1"/>
  <c r="K30" i="8"/>
  <c r="L30" i="8" s="1"/>
  <c r="K31" i="8"/>
  <c r="L31" i="8" s="1"/>
  <c r="K36" i="8"/>
  <c r="K37" i="8"/>
  <c r="K38" i="8"/>
  <c r="K39" i="8"/>
  <c r="L39" i="8" s="1"/>
  <c r="K40" i="8"/>
  <c r="K41" i="8"/>
  <c r="L41" i="8" s="1"/>
  <c r="K35" i="8"/>
  <c r="K23" i="8"/>
  <c r="K10" i="8"/>
  <c r="L10" i="8" s="1"/>
  <c r="K11" i="8"/>
  <c r="L11" i="8" s="1"/>
  <c r="L20" i="8" l="1"/>
  <c r="L35" i="8"/>
  <c r="L40" i="8"/>
  <c r="L23" i="8"/>
  <c r="L38" i="8"/>
  <c r="L37" i="8"/>
  <c r="L36" i="8"/>
  <c r="K10" i="7"/>
  <c r="L10" i="7" s="1"/>
  <c r="K11" i="7"/>
  <c r="L11" i="7" s="1"/>
  <c r="K12" i="7"/>
  <c r="L12" i="7" s="1"/>
  <c r="K13" i="7"/>
  <c r="L13" i="7" s="1"/>
  <c r="K14" i="7"/>
  <c r="L14" i="7" s="1"/>
  <c r="K15" i="7"/>
  <c r="L15" i="7" s="1"/>
  <c r="K16" i="7"/>
  <c r="L16" i="7" s="1"/>
  <c r="K17" i="7"/>
  <c r="L17" i="7" s="1"/>
  <c r="K18" i="7"/>
  <c r="L18" i="7" s="1"/>
  <c r="K19" i="7"/>
  <c r="L19" i="7" s="1"/>
  <c r="K20" i="7"/>
  <c r="L20" i="7" s="1"/>
  <c r="K21" i="7"/>
  <c r="L21" i="7" s="1"/>
  <c r="K25" i="7"/>
  <c r="L25" i="7" s="1"/>
  <c r="K26" i="7"/>
  <c r="L26" i="7" s="1"/>
  <c r="K9" i="7"/>
  <c r="L9" i="7" s="1"/>
  <c r="L27" i="7" l="1"/>
  <c r="L28" i="7" s="1"/>
  <c r="L29" i="7" s="1"/>
  <c r="L53" i="8"/>
  <c r="L32" i="8"/>
  <c r="L54" i="8" l="1"/>
  <c r="L55" i="8" s="1"/>
  <c r="L56" i="8" s="1"/>
</calcChain>
</file>

<file path=xl/sharedStrings.xml><?xml version="1.0" encoding="utf-8"?>
<sst xmlns="http://schemas.openxmlformats.org/spreadsheetml/2006/main" count="270" uniqueCount="85">
  <si>
    <t>кол.</t>
  </si>
  <si>
    <t>мярка</t>
  </si>
  <si>
    <t>№</t>
  </si>
  <si>
    <t>дясна тръба</t>
  </si>
  <si>
    <t>лява тръба</t>
  </si>
  <si>
    <t>Общо</t>
  </si>
  <si>
    <t>Наименование</t>
  </si>
  <si>
    <t>КОЛИЧЕСТВЕНО-СТОЙНОСТНА СМЕТКА</t>
  </si>
  <si>
    <t>Обща цена в лв.
(без ДДС)</t>
  </si>
  <si>
    <t xml:space="preserve">Ед. цена Мат. лв. без ДДС
</t>
  </si>
  <si>
    <t>Ед. цена Труд лв. 
без ДДС</t>
  </si>
  <si>
    <t xml:space="preserve">Обща Ед. Цена, лв. без ДДС
</t>
  </si>
  <si>
    <t>Дата……………….</t>
  </si>
  <si>
    <t>……………………………..</t>
  </si>
  <si>
    <t>име/подпис и печат</t>
  </si>
  <si>
    <t xml:space="preserve">   Общо лв.без ДДС:</t>
  </si>
  <si>
    <t>ДДС 20%</t>
  </si>
  <si>
    <t>Всичко лв. с ДДС:</t>
  </si>
  <si>
    <t>I. ОСВЕТЛЕНИЕ НА ТУНЕЛНИТЕ ТРЪБИ</t>
  </si>
  <si>
    <t>II. Доставка и полагане по стена със скоби и кабелен колектор на кабел силов N2XH, работно напрежение 380V:</t>
  </si>
  <si>
    <t>III: Доставка и полагане по стена със скоби и кабелен колектор на кабел силов N2XH, работно напрежение 380V:</t>
  </si>
  <si>
    <t>ВСИЧКО I+II+III:   Общо лв.без ДДС:</t>
  </si>
  <si>
    <t>ДДС 20%:</t>
  </si>
  <si>
    <t xml:space="preserve"> ВСИЧКО ЛВ. С ДДС:</t>
  </si>
  <si>
    <t>III: Доставка и полагане по стена със скоби и кабелен колектор на кабел силов N2XH, работно напрежение 380V:   Общо лв.без ДДС:</t>
  </si>
  <si>
    <t>I: ОСВЕТЛЕНИЕ НА ТУНЕЛНИТЕ ТРЪБИ   Общо лв.без ДДС:</t>
  </si>
  <si>
    <t>II: Доставка и полагане по стена със скоби и кабелен колектор на кабел силов N2XH, работно напрежение 380V:   Общо лв.без ДДС:</t>
  </si>
  <si>
    <t xml:space="preserve">УПРАВЛЕНИЕ НА ТУНЕЛНОТО ОСВЕТЛЕНИЕ 
</t>
  </si>
  <si>
    <t>„Изготвяне на технологични проекти за възстановяване и привеждане в
нормативна пригодност на електрическите системи на п.т. „Топли дол“ при км. 39+562
на АМ Хемус и п.т. „Правешки ханове“ при км. 54+686 на АМ Хемус"
ПОДОБЕКТ: Основно и адаптационно осветление на пътен тунел “Топли дол”</t>
  </si>
  <si>
    <t>Демонтаж на тунелни осветители и извозване до база на Възложителя</t>
  </si>
  <si>
    <t>бр.</t>
  </si>
  <si>
    <t>Демонтаж на кабели и извозване до база на Възложителя</t>
  </si>
  <si>
    <t>m</t>
  </si>
  <si>
    <t>Демонтаж на налични светлоотразители в тунелните тръби</t>
  </si>
  <si>
    <t>Демонтаж на съществуваща метална конструкция, вкл. извозване до указано от Възложителя място</t>
  </si>
  <si>
    <t>kg.</t>
  </si>
  <si>
    <t>Ревизия на кабелни шахти, непроходим колектор и ремонт</t>
  </si>
  <si>
    <t>Измиване на стените на тунела до височина 3 метра</t>
  </si>
  <si>
    <t>m2</t>
  </si>
  <si>
    <t>Измиване с вода на пътната настилка</t>
  </si>
  <si>
    <t>Боядисване с бяла боя на стена на тунела до височина 3 метра. (включително доставка на боя)</t>
  </si>
  <si>
    <t>Отпушване на шахти и отводнителни тръби на пътя</t>
  </si>
  <si>
    <t>Полагане на непрекъсната надлъжна пътна маркировка от акрилатна боя и светлоотразителни стъклени перли и добавка за повишаване на сцеплението, включително почистване на настилката</t>
  </si>
  <si>
    <t>     кабел N2XH 5x25 mm2</t>
  </si>
  <si>
    <t xml:space="preserve">  кабел N2XH 5x2.5 mm2  </t>
  </si>
  <si>
    <t xml:space="preserve">  кабел N2XH 3x2.5 mm2  </t>
  </si>
  <si>
    <t xml:space="preserve">кабел N2XH 5x4 mm2 </t>
  </si>
  <si>
    <t xml:space="preserve"> кабел N2XH 3x4 mm2 </t>
  </si>
  <si>
    <t>Направа на  разделка за кабел N2XH до 6 мм2</t>
  </si>
  <si>
    <t>Направа на  суха разделка за кабел СВТ 25 mm2, включително монтаж на кабелни обувки</t>
  </si>
  <si>
    <t>Доставка и монтаж на разклонителна кутия, трифазна, трипътна, IP-65 върху метална скара</t>
  </si>
  <si>
    <t>Доставка и монтаж на светлоотразители тип "C13"</t>
  </si>
  <si>
    <t>Тунелен осветител светодиоден с мощност 175W, IP-65, препоръчан тип TMBt LED AB 175W , минимум 21 klm, комплект  със закрепващи елементи</t>
  </si>
  <si>
    <t>Тунелен осветител светодиоден с мощност 90W, IP-65, препоръчан тип GE TLBt LED B1 89, минимум 10 klm, комплект  със закрепващи елементи</t>
  </si>
  <si>
    <t>Доставка и монтаж на табло осветление - ТО -01 и ТО -02, ламаринена конструкция IP54, шкаф за монтаж на фундамент, направа на бетонов фундамент, кабелни входове отдолу, по схема (чертеж 03-003-009-0 и 03-003-010-0)</t>
  </si>
  <si>
    <t>Доставка и монтаж на табло осветление - ТО -03 и ТО -04, ламаринена конструкция IP54, шкаф за монтаж на фундамент, направа на бетонов фундамент, кабелни входове отдолу, по схема (чертеж 03-003-011-0 и 03-003-012-0)</t>
  </si>
  <si>
    <t>Доставка и монтаж на аресторна защита в ГРТ- 1</t>
  </si>
  <si>
    <t>Доставка и монтаж на аресторна защита в ГРТ- 2</t>
  </si>
  <si>
    <t>Доставка и монтаж на изключвателна апаратура автоматичен изключвател 100A/3P в ГРТ- 1 за захранване на ТО -1, ТО- 2</t>
  </si>
  <si>
    <t>Доставка и монтаж на изключвателна апаратура автоматичен изключвател 100A/3P в ГРТ- 2 за захранване на ТО -3, ТО- 4</t>
  </si>
  <si>
    <t>Доставка на поцинкована шина 40x4</t>
  </si>
  <si>
    <t>m.</t>
  </si>
  <si>
    <t>Направа заземление с 2 кола - 1,5 м. от профилна стомана  L 63/63/6 мм.</t>
  </si>
  <si>
    <t>Доставка на кабел ПВ 1x35 mm2 със жълто-зелена изолация</t>
  </si>
  <si>
    <t xml:space="preserve">Повторно заземяване на петия проводник на крайните разклонителни кутии </t>
  </si>
  <si>
    <t>Доставка и поставяне на кабелни марки</t>
  </si>
  <si>
    <t>Изпитване на кабели с повишено напрежение</t>
  </si>
  <si>
    <t>Измерване наличие на верига между заземителите</t>
  </si>
  <si>
    <t>ч.ч.</t>
  </si>
  <si>
    <t>Измерване светлотехническите параметри на осветителната уредба</t>
  </si>
  <si>
    <t>Изпитване на системата за работоспособност</t>
  </si>
  <si>
    <t>Провеждане на 72 часова проба</t>
  </si>
  <si>
    <t>Доставка и монтаж върху стълб на яркомер</t>
  </si>
  <si>
    <t>Доставка и монтаж в п-ст. и пускане на система за управление на осветлението (табло за управление с контролер, софтуер)</t>
  </si>
  <si>
    <t>Направа на изкоп с размери 60х80 с обратна посипка</t>
  </si>
  <si>
    <t>Доставка и полагане в изкоп в PVC гофр. тръба Ø60</t>
  </si>
  <si>
    <t>Доставка и полагане на кабел N2XH-J 3х2.5 mm2 в кабелен колектор и в изкоп в PVC гофр. тръба Ø60</t>
  </si>
  <si>
    <t>Доставка и полаганена на кабел ширмована усукана двойка LiHCH 2x2x1.5mm2 в PVC тръба Ø60</t>
  </si>
  <si>
    <t>Монтаж на разклонителна кутия</t>
  </si>
  <si>
    <t>Вкарване краищата на кабел в стълб</t>
  </si>
  <si>
    <t>Направа суха разделка за кабел до 16 мм2</t>
  </si>
  <si>
    <t>м.</t>
  </si>
  <si>
    <t>Кабелни марки</t>
  </si>
  <si>
    <t>Заземяване на метални части</t>
  </si>
  <si>
    <t>Настройка на системата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</si>
</sst>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/>
    </xf>
    <xf numFmtId="0" fontId="0" fillId="4" borderId="9" xfId="0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 vertical="center" wrapText="1"/>
    </xf>
    <xf numFmtId="0" fontId="1" fillId="5" borderId="4" xfId="0" applyFont="1" applyFill="1" applyBorder="1"/>
    <xf numFmtId="2" fontId="1" fillId="5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2" fontId="1" fillId="5" borderId="4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7" fillId="0" borderId="4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5" borderId="5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</cellXfs>
  <cellStyles count="2">
    <cellStyle name="Normal 3" xfId="1" xr:uid="{DF160B7E-78A2-49E6-A50F-1F9F67757799}"/>
    <cellStyle name="Нормален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28D2F-85AF-4686-A5C6-12A85502F66A}">
  <dimension ref="A2:L36"/>
  <sheetViews>
    <sheetView topLeftCell="A4" workbookViewId="0">
      <selection activeCell="O39" sqref="O39"/>
    </sheetView>
  </sheetViews>
  <sheetFormatPr defaultRowHeight="15.6" x14ac:dyDescent="0.3"/>
  <cols>
    <col min="1" max="1" width="3.21875" style="12" bestFit="1" customWidth="1"/>
    <col min="2" max="2" width="68.77734375" style="12" customWidth="1"/>
    <col min="3" max="3" width="7.77734375" style="12" bestFit="1" customWidth="1"/>
    <col min="4" max="4" width="7.6640625" style="12" bestFit="1" customWidth="1"/>
    <col min="5" max="16384" width="8.88671875" style="12"/>
  </cols>
  <sheetData>
    <row r="2" spans="1:12" ht="91.2" customHeight="1" x14ac:dyDescent="0.3">
      <c r="B2" s="34" t="s">
        <v>28</v>
      </c>
      <c r="C2" s="35"/>
      <c r="D2" s="35"/>
      <c r="E2" s="35"/>
      <c r="F2" s="35"/>
      <c r="G2" s="35"/>
      <c r="H2" s="35"/>
    </row>
    <row r="4" spans="1:12" x14ac:dyDescent="0.3">
      <c r="B4" s="36" t="s">
        <v>7</v>
      </c>
      <c r="C4" s="36"/>
      <c r="D4" s="36"/>
      <c r="E4" s="36"/>
      <c r="F4" s="36"/>
      <c r="G4" s="36"/>
      <c r="H4" s="36"/>
    </row>
    <row r="5" spans="1:12" x14ac:dyDescent="0.3">
      <c r="B5" s="38" t="s">
        <v>27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2" ht="28.2" customHeight="1" x14ac:dyDescent="0.3">
      <c r="A7" s="39" t="s">
        <v>2</v>
      </c>
      <c r="B7" s="39" t="s">
        <v>6</v>
      </c>
      <c r="C7" s="40" t="s">
        <v>3</v>
      </c>
      <c r="D7" s="40"/>
      <c r="E7" s="40" t="s">
        <v>4</v>
      </c>
      <c r="F7" s="40"/>
      <c r="G7" s="41" t="s">
        <v>5</v>
      </c>
      <c r="H7" s="41"/>
      <c r="I7" s="37" t="s">
        <v>9</v>
      </c>
      <c r="J7" s="37" t="s">
        <v>10</v>
      </c>
      <c r="K7" s="37" t="s">
        <v>11</v>
      </c>
      <c r="L7" s="37" t="s">
        <v>8</v>
      </c>
    </row>
    <row r="8" spans="1:12" ht="62.4" customHeight="1" x14ac:dyDescent="0.3">
      <c r="A8" s="39"/>
      <c r="B8" s="39"/>
      <c r="C8" s="1" t="s">
        <v>1</v>
      </c>
      <c r="D8" s="1" t="s">
        <v>0</v>
      </c>
      <c r="E8" s="1" t="s">
        <v>1</v>
      </c>
      <c r="F8" s="1" t="s">
        <v>0</v>
      </c>
      <c r="G8" s="14" t="s">
        <v>1</v>
      </c>
      <c r="H8" s="14" t="s">
        <v>0</v>
      </c>
      <c r="I8" s="37"/>
      <c r="J8" s="37"/>
      <c r="K8" s="37"/>
      <c r="L8" s="37"/>
    </row>
    <row r="9" spans="1:12" x14ac:dyDescent="0.3">
      <c r="A9" s="15">
        <v>1</v>
      </c>
      <c r="B9" s="16" t="s">
        <v>72</v>
      </c>
      <c r="C9" s="17" t="s">
        <v>30</v>
      </c>
      <c r="D9" s="15">
        <v>1</v>
      </c>
      <c r="E9" s="17" t="s">
        <v>30</v>
      </c>
      <c r="F9" s="15">
        <v>1</v>
      </c>
      <c r="G9" s="19" t="s">
        <v>30</v>
      </c>
      <c r="H9" s="19">
        <v>2</v>
      </c>
      <c r="I9" s="17"/>
      <c r="J9" s="17"/>
      <c r="K9" s="29">
        <f>J9+I9</f>
        <v>0</v>
      </c>
      <c r="L9" s="29">
        <f>K9*H9</f>
        <v>0</v>
      </c>
    </row>
    <row r="10" spans="1:12" ht="31.2" x14ac:dyDescent="0.3">
      <c r="A10" s="15">
        <v>2</v>
      </c>
      <c r="B10" s="16" t="s">
        <v>73</v>
      </c>
      <c r="C10" s="17" t="s">
        <v>30</v>
      </c>
      <c r="D10" s="15">
        <v>1</v>
      </c>
      <c r="E10" s="17" t="s">
        <v>30</v>
      </c>
      <c r="F10" s="15">
        <v>1</v>
      </c>
      <c r="G10" s="19" t="s">
        <v>30</v>
      </c>
      <c r="H10" s="19">
        <v>2</v>
      </c>
      <c r="I10" s="17"/>
      <c r="J10" s="17"/>
      <c r="K10" s="29">
        <f t="shared" ref="K10:K26" si="0">J10+I10</f>
        <v>0</v>
      </c>
      <c r="L10" s="29">
        <f t="shared" ref="L10:L26" si="1">K10*H10</f>
        <v>0</v>
      </c>
    </row>
    <row r="11" spans="1:12" x14ac:dyDescent="0.3">
      <c r="A11" s="15">
        <v>3</v>
      </c>
      <c r="B11" s="16" t="s">
        <v>74</v>
      </c>
      <c r="C11" s="17" t="s">
        <v>61</v>
      </c>
      <c r="D11" s="15">
        <v>150</v>
      </c>
      <c r="E11" s="17" t="s">
        <v>61</v>
      </c>
      <c r="F11" s="15">
        <v>150</v>
      </c>
      <c r="G11" s="19" t="s">
        <v>61</v>
      </c>
      <c r="H11" s="19">
        <v>300</v>
      </c>
      <c r="I11" s="17"/>
      <c r="J11" s="17"/>
      <c r="K11" s="29">
        <f t="shared" si="0"/>
        <v>0</v>
      </c>
      <c r="L11" s="29">
        <f t="shared" si="1"/>
        <v>0</v>
      </c>
    </row>
    <row r="12" spans="1:12" x14ac:dyDescent="0.3">
      <c r="A12" s="15">
        <v>4</v>
      </c>
      <c r="B12" s="16" t="s">
        <v>75</v>
      </c>
      <c r="C12" s="17" t="s">
        <v>61</v>
      </c>
      <c r="D12" s="15">
        <v>300</v>
      </c>
      <c r="E12" s="17" t="s">
        <v>61</v>
      </c>
      <c r="F12" s="15">
        <v>300</v>
      </c>
      <c r="G12" s="19" t="s">
        <v>61</v>
      </c>
      <c r="H12" s="19">
        <v>600</v>
      </c>
      <c r="I12" s="17"/>
      <c r="J12" s="17"/>
      <c r="K12" s="29">
        <f t="shared" si="0"/>
        <v>0</v>
      </c>
      <c r="L12" s="29">
        <f t="shared" si="1"/>
        <v>0</v>
      </c>
    </row>
    <row r="13" spans="1:12" ht="31.2" x14ac:dyDescent="0.3">
      <c r="A13" s="15">
        <v>5</v>
      </c>
      <c r="B13" s="16" t="s">
        <v>76</v>
      </c>
      <c r="C13" s="17" t="s">
        <v>61</v>
      </c>
      <c r="D13" s="15">
        <v>300</v>
      </c>
      <c r="E13" s="17" t="s">
        <v>61</v>
      </c>
      <c r="F13" s="15">
        <v>300</v>
      </c>
      <c r="G13" s="19" t="s">
        <v>61</v>
      </c>
      <c r="H13" s="19">
        <v>600</v>
      </c>
      <c r="I13" s="17"/>
      <c r="J13" s="17"/>
      <c r="K13" s="29">
        <f t="shared" si="0"/>
        <v>0</v>
      </c>
      <c r="L13" s="29">
        <f t="shared" si="1"/>
        <v>0</v>
      </c>
    </row>
    <row r="14" spans="1:12" ht="31.2" x14ac:dyDescent="0.3">
      <c r="A14" s="15">
        <v>6</v>
      </c>
      <c r="B14" s="16" t="s">
        <v>77</v>
      </c>
      <c r="C14" s="17" t="s">
        <v>61</v>
      </c>
      <c r="D14" s="15">
        <v>300</v>
      </c>
      <c r="E14" s="17" t="s">
        <v>61</v>
      </c>
      <c r="F14" s="15">
        <v>300</v>
      </c>
      <c r="G14" s="19" t="s">
        <v>61</v>
      </c>
      <c r="H14" s="19">
        <v>600</v>
      </c>
      <c r="I14" s="17"/>
      <c r="J14" s="17"/>
      <c r="K14" s="29">
        <f t="shared" si="0"/>
        <v>0</v>
      </c>
      <c r="L14" s="29">
        <f t="shared" si="1"/>
        <v>0</v>
      </c>
    </row>
    <row r="15" spans="1:12" x14ac:dyDescent="0.3">
      <c r="A15" s="15">
        <v>7</v>
      </c>
      <c r="B15" s="16" t="s">
        <v>78</v>
      </c>
      <c r="C15" s="17" t="s">
        <v>30</v>
      </c>
      <c r="D15" s="15">
        <v>1</v>
      </c>
      <c r="E15" s="17" t="s">
        <v>30</v>
      </c>
      <c r="F15" s="15">
        <v>1</v>
      </c>
      <c r="G15" s="19" t="s">
        <v>30</v>
      </c>
      <c r="H15" s="19">
        <v>2</v>
      </c>
      <c r="I15" s="17"/>
      <c r="J15" s="17"/>
      <c r="K15" s="29">
        <f t="shared" si="0"/>
        <v>0</v>
      </c>
      <c r="L15" s="29">
        <f t="shared" si="1"/>
        <v>0</v>
      </c>
    </row>
    <row r="16" spans="1:12" x14ac:dyDescent="0.3">
      <c r="A16" s="15">
        <v>8</v>
      </c>
      <c r="B16" s="16" t="s">
        <v>79</v>
      </c>
      <c r="C16" s="17" t="s">
        <v>30</v>
      </c>
      <c r="D16" s="15">
        <v>1</v>
      </c>
      <c r="E16" s="17" t="s">
        <v>30</v>
      </c>
      <c r="F16" s="15">
        <v>1</v>
      </c>
      <c r="G16" s="19" t="s">
        <v>30</v>
      </c>
      <c r="H16" s="19">
        <v>2</v>
      </c>
      <c r="I16" s="17"/>
      <c r="J16" s="17"/>
      <c r="K16" s="29">
        <f t="shared" si="0"/>
        <v>0</v>
      </c>
      <c r="L16" s="29">
        <f t="shared" si="1"/>
        <v>0</v>
      </c>
    </row>
    <row r="17" spans="1:12" x14ac:dyDescent="0.3">
      <c r="A17" s="15">
        <v>9</v>
      </c>
      <c r="B17" s="16" t="s">
        <v>80</v>
      </c>
      <c r="C17" s="17" t="s">
        <v>30</v>
      </c>
      <c r="D17" s="15">
        <v>4</v>
      </c>
      <c r="E17" s="17" t="s">
        <v>30</v>
      </c>
      <c r="F17" s="15">
        <v>4</v>
      </c>
      <c r="G17" s="19" t="s">
        <v>30</v>
      </c>
      <c r="H17" s="19">
        <v>8</v>
      </c>
      <c r="I17" s="17"/>
      <c r="J17" s="17"/>
      <c r="K17" s="29">
        <f t="shared" si="0"/>
        <v>0</v>
      </c>
      <c r="L17" s="29">
        <f t="shared" si="1"/>
        <v>0</v>
      </c>
    </row>
    <row r="18" spans="1:12" x14ac:dyDescent="0.3">
      <c r="A18" s="15">
        <v>10</v>
      </c>
      <c r="B18" s="16" t="s">
        <v>60</v>
      </c>
      <c r="C18" s="17" t="s">
        <v>81</v>
      </c>
      <c r="D18" s="15">
        <v>5</v>
      </c>
      <c r="E18" s="17" t="s">
        <v>81</v>
      </c>
      <c r="F18" s="15">
        <v>5</v>
      </c>
      <c r="G18" s="19" t="s">
        <v>81</v>
      </c>
      <c r="H18" s="19">
        <v>10</v>
      </c>
      <c r="I18" s="17"/>
      <c r="J18" s="17"/>
      <c r="K18" s="29">
        <f t="shared" si="0"/>
        <v>0</v>
      </c>
      <c r="L18" s="29">
        <f t="shared" si="1"/>
        <v>0</v>
      </c>
    </row>
    <row r="19" spans="1:12" ht="31.2" x14ac:dyDescent="0.3">
      <c r="A19" s="15">
        <v>11</v>
      </c>
      <c r="B19" s="16" t="s">
        <v>62</v>
      </c>
      <c r="C19" s="17" t="s">
        <v>30</v>
      </c>
      <c r="D19" s="15">
        <v>1</v>
      </c>
      <c r="E19" s="17" t="s">
        <v>30</v>
      </c>
      <c r="F19" s="15">
        <v>1</v>
      </c>
      <c r="G19" s="19" t="s">
        <v>30</v>
      </c>
      <c r="H19" s="19">
        <v>2</v>
      </c>
      <c r="I19" s="17"/>
      <c r="J19" s="17"/>
      <c r="K19" s="29">
        <f t="shared" si="0"/>
        <v>0</v>
      </c>
      <c r="L19" s="29">
        <f t="shared" si="1"/>
        <v>0</v>
      </c>
    </row>
    <row r="20" spans="1:12" x14ac:dyDescent="0.3">
      <c r="A20" s="15">
        <v>12</v>
      </c>
      <c r="B20" s="16" t="s">
        <v>82</v>
      </c>
      <c r="C20" s="17" t="s">
        <v>30</v>
      </c>
      <c r="D20" s="15">
        <v>5</v>
      </c>
      <c r="E20" s="17" t="s">
        <v>30</v>
      </c>
      <c r="F20" s="15">
        <v>5</v>
      </c>
      <c r="G20" s="19" t="s">
        <v>30</v>
      </c>
      <c r="H20" s="19">
        <v>10</v>
      </c>
      <c r="I20" s="17"/>
      <c r="J20" s="17"/>
      <c r="K20" s="29">
        <f t="shared" si="0"/>
        <v>0</v>
      </c>
      <c r="L20" s="29">
        <f t="shared" si="1"/>
        <v>0</v>
      </c>
    </row>
    <row r="21" spans="1:12" x14ac:dyDescent="0.3">
      <c r="A21" s="15">
        <v>13</v>
      </c>
      <c r="B21" s="16" t="s">
        <v>83</v>
      </c>
      <c r="C21" s="17" t="s">
        <v>30</v>
      </c>
      <c r="D21" s="32">
        <v>1</v>
      </c>
      <c r="E21" s="17" t="s">
        <v>30</v>
      </c>
      <c r="F21" s="32">
        <v>1</v>
      </c>
      <c r="G21" s="19" t="s">
        <v>30</v>
      </c>
      <c r="H21" s="19">
        <v>2</v>
      </c>
      <c r="I21" s="17"/>
      <c r="J21" s="17"/>
      <c r="K21" s="29">
        <f t="shared" si="0"/>
        <v>0</v>
      </c>
      <c r="L21" s="29">
        <f t="shared" si="1"/>
        <v>0</v>
      </c>
    </row>
    <row r="22" spans="1:12" x14ac:dyDescent="0.3">
      <c r="A22" s="15">
        <v>14</v>
      </c>
      <c r="B22" s="16" t="s">
        <v>66</v>
      </c>
      <c r="C22" s="17" t="s">
        <v>68</v>
      </c>
      <c r="D22" s="32">
        <v>2</v>
      </c>
      <c r="E22" s="17" t="s">
        <v>68</v>
      </c>
      <c r="F22" s="32">
        <v>2</v>
      </c>
      <c r="G22" s="19" t="s">
        <v>68</v>
      </c>
      <c r="H22" s="19">
        <v>4</v>
      </c>
      <c r="I22" s="17"/>
      <c r="J22" s="17"/>
      <c r="K22" s="29"/>
      <c r="L22" s="29"/>
    </row>
    <row r="23" spans="1:12" x14ac:dyDescent="0.3">
      <c r="A23" s="15">
        <v>15</v>
      </c>
      <c r="B23" s="16" t="s">
        <v>67</v>
      </c>
      <c r="C23" s="17" t="s">
        <v>68</v>
      </c>
      <c r="D23" s="32">
        <v>2</v>
      </c>
      <c r="E23" s="17" t="s">
        <v>68</v>
      </c>
      <c r="F23" s="32">
        <v>2</v>
      </c>
      <c r="G23" s="19" t="s">
        <v>68</v>
      </c>
      <c r="H23" s="19">
        <v>4</v>
      </c>
      <c r="I23" s="17"/>
      <c r="J23" s="17"/>
      <c r="K23" s="29"/>
      <c r="L23" s="29"/>
    </row>
    <row r="24" spans="1:12" x14ac:dyDescent="0.3">
      <c r="A24" s="15">
        <v>16</v>
      </c>
      <c r="B24" s="16" t="s">
        <v>84</v>
      </c>
      <c r="C24" s="17" t="s">
        <v>30</v>
      </c>
      <c r="D24" s="32">
        <v>1</v>
      </c>
      <c r="E24" s="17" t="s">
        <v>30</v>
      </c>
      <c r="F24" s="32">
        <v>1</v>
      </c>
      <c r="G24" s="19" t="s">
        <v>30</v>
      </c>
      <c r="H24" s="19">
        <v>2</v>
      </c>
      <c r="I24" s="17"/>
      <c r="J24" s="17"/>
      <c r="K24" s="29"/>
      <c r="L24" s="29"/>
    </row>
    <row r="25" spans="1:12" x14ac:dyDescent="0.3">
      <c r="A25" s="15">
        <v>17</v>
      </c>
      <c r="B25" s="16" t="s">
        <v>70</v>
      </c>
      <c r="C25" s="17" t="s">
        <v>30</v>
      </c>
      <c r="D25" s="32">
        <v>1</v>
      </c>
      <c r="E25" s="17" t="s">
        <v>30</v>
      </c>
      <c r="F25" s="32">
        <v>1</v>
      </c>
      <c r="G25" s="19" t="s">
        <v>30</v>
      </c>
      <c r="H25" s="19">
        <v>2</v>
      </c>
      <c r="I25" s="17"/>
      <c r="J25" s="17"/>
      <c r="K25" s="29">
        <f t="shared" si="0"/>
        <v>0</v>
      </c>
      <c r="L25" s="29">
        <f t="shared" si="1"/>
        <v>0</v>
      </c>
    </row>
    <row r="26" spans="1:12" ht="22.2" customHeight="1" x14ac:dyDescent="0.3">
      <c r="A26" s="15">
        <v>18</v>
      </c>
      <c r="B26" s="16" t="s">
        <v>71</v>
      </c>
      <c r="C26" s="17" t="s">
        <v>30</v>
      </c>
      <c r="D26" s="32">
        <v>1</v>
      </c>
      <c r="E26" s="17" t="s">
        <v>30</v>
      </c>
      <c r="F26" s="32">
        <v>1</v>
      </c>
      <c r="G26" s="19" t="s">
        <v>30</v>
      </c>
      <c r="H26" s="19">
        <v>2</v>
      </c>
      <c r="I26" s="17"/>
      <c r="J26" s="17"/>
      <c r="K26" s="29">
        <f t="shared" si="0"/>
        <v>0</v>
      </c>
      <c r="L26" s="29">
        <f t="shared" si="1"/>
        <v>0</v>
      </c>
    </row>
    <row r="27" spans="1:12" x14ac:dyDescent="0.3">
      <c r="A27" s="43" t="s">
        <v>15</v>
      </c>
      <c r="B27" s="44"/>
      <c r="C27" s="44"/>
      <c r="D27" s="44"/>
      <c r="E27" s="44"/>
      <c r="F27" s="44"/>
      <c r="G27" s="44"/>
      <c r="H27" s="44"/>
      <c r="I27" s="44"/>
      <c r="J27" s="45"/>
      <c r="K27" s="33"/>
      <c r="L27" s="31">
        <f>SUM(L9:L26)</f>
        <v>0</v>
      </c>
    </row>
    <row r="28" spans="1:12" x14ac:dyDescent="0.3">
      <c r="A28" s="43" t="s">
        <v>16</v>
      </c>
      <c r="B28" s="44"/>
      <c r="C28" s="44"/>
      <c r="D28" s="44"/>
      <c r="E28" s="44"/>
      <c r="F28" s="44"/>
      <c r="G28" s="44"/>
      <c r="H28" s="44"/>
      <c r="I28" s="44"/>
      <c r="J28" s="45"/>
      <c r="K28" s="33"/>
      <c r="L28" s="31">
        <f>L27*0.2</f>
        <v>0</v>
      </c>
    </row>
    <row r="29" spans="1:12" x14ac:dyDescent="0.3">
      <c r="A29" s="43" t="s">
        <v>17</v>
      </c>
      <c r="B29" s="44"/>
      <c r="C29" s="44"/>
      <c r="D29" s="44"/>
      <c r="E29" s="44"/>
      <c r="F29" s="44"/>
      <c r="G29" s="44"/>
      <c r="H29" s="44"/>
      <c r="I29" s="44"/>
      <c r="J29" s="45"/>
      <c r="K29" s="30"/>
      <c r="L29" s="31">
        <f>L27+L28</f>
        <v>0</v>
      </c>
    </row>
    <row r="35" spans="1:8" x14ac:dyDescent="0.3">
      <c r="A35" s="12" t="s">
        <v>12</v>
      </c>
      <c r="C35" s="13"/>
      <c r="D35" s="42" t="s">
        <v>13</v>
      </c>
      <c r="E35" s="42"/>
      <c r="F35" s="42"/>
      <c r="G35" s="42"/>
      <c r="H35" s="42"/>
    </row>
    <row r="36" spans="1:8" x14ac:dyDescent="0.3">
      <c r="C36" s="13"/>
      <c r="D36" s="42" t="s">
        <v>14</v>
      </c>
      <c r="E36" s="42"/>
      <c r="F36" s="42"/>
      <c r="G36" s="42"/>
      <c r="H36" s="42"/>
    </row>
  </sheetData>
  <mergeCells count="17">
    <mergeCell ref="A7:A8"/>
    <mergeCell ref="D35:H35"/>
    <mergeCell ref="D36:H36"/>
    <mergeCell ref="A27:J27"/>
    <mergeCell ref="A28:J28"/>
    <mergeCell ref="A29:J29"/>
    <mergeCell ref="B2:H2"/>
    <mergeCell ref="B4:H4"/>
    <mergeCell ref="I7:I8"/>
    <mergeCell ref="J7:J8"/>
    <mergeCell ref="K7:K8"/>
    <mergeCell ref="B5:L5"/>
    <mergeCell ref="B7:B8"/>
    <mergeCell ref="C7:D7"/>
    <mergeCell ref="E7:F7"/>
    <mergeCell ref="G7:H7"/>
    <mergeCell ref="L7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31D88-2476-42A0-8B5F-918756D92B98}">
  <dimension ref="A2:L56"/>
  <sheetViews>
    <sheetView tabSelected="1" workbookViewId="0">
      <selection activeCell="N7" sqref="N7"/>
    </sheetView>
  </sheetViews>
  <sheetFormatPr defaultRowHeight="15.6" x14ac:dyDescent="0.3"/>
  <cols>
    <col min="1" max="1" width="3.21875" style="12" bestFit="1" customWidth="1"/>
    <col min="2" max="2" width="68.77734375" style="12" customWidth="1"/>
    <col min="3" max="3" width="7.88671875" style="12" bestFit="1" customWidth="1"/>
    <col min="4" max="4" width="7.6640625" style="12" bestFit="1" customWidth="1"/>
    <col min="5" max="5" width="9" style="12" bestFit="1" customWidth="1"/>
    <col min="6" max="6" width="8.88671875" style="12"/>
    <col min="7" max="7" width="9" style="12" bestFit="1" customWidth="1"/>
    <col min="8" max="11" width="8.88671875" style="12"/>
    <col min="12" max="12" width="10.33203125" style="12" customWidth="1"/>
    <col min="13" max="16384" width="8.88671875" style="12"/>
  </cols>
  <sheetData>
    <row r="2" spans="1:12" ht="94.2" customHeight="1" x14ac:dyDescent="0.3">
      <c r="B2" s="34" t="s">
        <v>28</v>
      </c>
      <c r="C2" s="35"/>
      <c r="D2" s="35"/>
      <c r="E2" s="35"/>
      <c r="F2" s="35"/>
      <c r="G2" s="35"/>
      <c r="H2" s="35"/>
    </row>
    <row r="4" spans="1:12" x14ac:dyDescent="0.3">
      <c r="B4" s="36" t="s">
        <v>7</v>
      </c>
      <c r="C4" s="36"/>
      <c r="D4" s="36"/>
      <c r="E4" s="36"/>
      <c r="F4" s="36"/>
      <c r="G4" s="36"/>
      <c r="H4" s="36"/>
    </row>
    <row r="7" spans="1:12" ht="28.2" customHeight="1" x14ac:dyDescent="0.3">
      <c r="A7" s="39" t="s">
        <v>2</v>
      </c>
      <c r="B7" s="39" t="s">
        <v>6</v>
      </c>
      <c r="C7" s="40" t="s">
        <v>3</v>
      </c>
      <c r="D7" s="40"/>
      <c r="E7" s="40" t="s">
        <v>4</v>
      </c>
      <c r="F7" s="40"/>
      <c r="G7" s="41" t="s">
        <v>5</v>
      </c>
      <c r="H7" s="41"/>
      <c r="I7" s="37" t="s">
        <v>9</v>
      </c>
      <c r="J7" s="37" t="s">
        <v>10</v>
      </c>
      <c r="K7" s="37" t="s">
        <v>11</v>
      </c>
      <c r="L7" s="37" t="s">
        <v>8</v>
      </c>
    </row>
    <row r="8" spans="1:12" ht="62.4" customHeight="1" x14ac:dyDescent="0.3">
      <c r="A8" s="39"/>
      <c r="B8" s="39"/>
      <c r="C8" s="1" t="s">
        <v>1</v>
      </c>
      <c r="D8" s="1" t="s">
        <v>0</v>
      </c>
      <c r="E8" s="1" t="s">
        <v>1</v>
      </c>
      <c r="F8" s="1" t="s">
        <v>0</v>
      </c>
      <c r="G8" s="14" t="s">
        <v>1</v>
      </c>
      <c r="H8" s="14" t="s">
        <v>0</v>
      </c>
      <c r="I8" s="37"/>
      <c r="J8" s="37"/>
      <c r="K8" s="37"/>
      <c r="L8" s="37"/>
    </row>
    <row r="9" spans="1:12" ht="24.6" customHeight="1" x14ac:dyDescent="0.3">
      <c r="A9" s="51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3"/>
    </row>
    <row r="10" spans="1:12" ht="31.2" x14ac:dyDescent="0.3">
      <c r="A10" s="1"/>
      <c r="B10" s="20" t="s">
        <v>29</v>
      </c>
      <c r="C10" s="21">
        <v>387</v>
      </c>
      <c r="D10" s="22" t="s">
        <v>30</v>
      </c>
      <c r="E10" s="21">
        <v>342</v>
      </c>
      <c r="F10" s="22" t="s">
        <v>30</v>
      </c>
      <c r="G10" s="23">
        <v>729</v>
      </c>
      <c r="H10" s="18" t="s">
        <v>30</v>
      </c>
      <c r="I10" s="17"/>
      <c r="J10" s="17"/>
      <c r="K10" s="29">
        <f t="shared" ref="K10:K11" si="0">J10+I10</f>
        <v>0</v>
      </c>
      <c r="L10" s="29">
        <f>K10*G10</f>
        <v>0</v>
      </c>
    </row>
    <row r="11" spans="1:12" x14ac:dyDescent="0.3">
      <c r="A11" s="1"/>
      <c r="B11" s="20" t="s">
        <v>31</v>
      </c>
      <c r="C11" s="24">
        <v>8000</v>
      </c>
      <c r="D11" s="22" t="s">
        <v>32</v>
      </c>
      <c r="E11" s="24">
        <v>8000</v>
      </c>
      <c r="F11" s="22" t="s">
        <v>32</v>
      </c>
      <c r="G11" s="23">
        <v>16000</v>
      </c>
      <c r="H11" s="18" t="s">
        <v>32</v>
      </c>
      <c r="I11" s="17"/>
      <c r="J11" s="17"/>
      <c r="K11" s="29">
        <f t="shared" si="0"/>
        <v>0</v>
      </c>
      <c r="L11" s="29">
        <f t="shared" ref="L11" si="1">K11*G11</f>
        <v>0</v>
      </c>
    </row>
    <row r="12" spans="1:12" x14ac:dyDescent="0.3">
      <c r="A12" s="1"/>
      <c r="B12" s="20" t="s">
        <v>33</v>
      </c>
      <c r="C12" s="24">
        <v>300</v>
      </c>
      <c r="D12" s="22" t="s">
        <v>30</v>
      </c>
      <c r="E12" s="24">
        <v>300</v>
      </c>
      <c r="F12" s="22" t="s">
        <v>30</v>
      </c>
      <c r="G12" s="23">
        <v>600</v>
      </c>
      <c r="H12" s="18" t="s">
        <v>30</v>
      </c>
      <c r="I12" s="17"/>
      <c r="J12" s="17"/>
      <c r="K12" s="29"/>
      <c r="L12" s="29"/>
    </row>
    <row r="13" spans="1:12" ht="31.2" x14ac:dyDescent="0.3">
      <c r="A13" s="1"/>
      <c r="B13" s="20" t="s">
        <v>34</v>
      </c>
      <c r="C13" s="24">
        <v>12500</v>
      </c>
      <c r="D13" s="22" t="s">
        <v>35</v>
      </c>
      <c r="E13" s="24">
        <v>12500</v>
      </c>
      <c r="F13" s="22" t="s">
        <v>35</v>
      </c>
      <c r="G13" s="23">
        <v>25000</v>
      </c>
      <c r="H13" s="18" t="s">
        <v>35</v>
      </c>
      <c r="I13" s="17"/>
      <c r="J13" s="17"/>
      <c r="K13" s="29"/>
      <c r="L13" s="29"/>
    </row>
    <row r="14" spans="1:12" x14ac:dyDescent="0.3">
      <c r="A14" s="1"/>
      <c r="B14" s="20" t="s">
        <v>36</v>
      </c>
      <c r="C14" s="24">
        <v>5</v>
      </c>
      <c r="D14" s="22" t="s">
        <v>30</v>
      </c>
      <c r="E14" s="24">
        <v>5</v>
      </c>
      <c r="F14" s="22" t="s">
        <v>30</v>
      </c>
      <c r="G14" s="23">
        <v>10</v>
      </c>
      <c r="H14" s="18" t="s">
        <v>30</v>
      </c>
      <c r="I14" s="17"/>
      <c r="J14" s="17"/>
      <c r="K14" s="29"/>
      <c r="L14" s="29"/>
    </row>
    <row r="15" spans="1:12" x14ac:dyDescent="0.3">
      <c r="A15" s="1"/>
      <c r="B15" s="20" t="s">
        <v>37</v>
      </c>
      <c r="C15" s="24">
        <v>5200</v>
      </c>
      <c r="D15" s="22" t="s">
        <v>38</v>
      </c>
      <c r="E15" s="24">
        <v>5200</v>
      </c>
      <c r="F15" s="22" t="s">
        <v>38</v>
      </c>
      <c r="G15" s="23">
        <v>10400</v>
      </c>
      <c r="H15" s="18" t="s">
        <v>38</v>
      </c>
      <c r="I15" s="17"/>
      <c r="J15" s="17"/>
      <c r="K15" s="29"/>
      <c r="L15" s="29"/>
    </row>
    <row r="16" spans="1:12" x14ac:dyDescent="0.3">
      <c r="A16" s="1"/>
      <c r="B16" s="20" t="s">
        <v>39</v>
      </c>
      <c r="C16" s="24">
        <v>11000</v>
      </c>
      <c r="D16" s="22" t="s">
        <v>38</v>
      </c>
      <c r="E16" s="24">
        <v>11000</v>
      </c>
      <c r="F16" s="22" t="s">
        <v>38</v>
      </c>
      <c r="G16" s="23">
        <v>22000</v>
      </c>
      <c r="H16" s="18" t="s">
        <v>38</v>
      </c>
      <c r="I16" s="17"/>
      <c r="J16" s="17"/>
      <c r="K16" s="29"/>
      <c r="L16" s="29"/>
    </row>
    <row r="17" spans="1:12" ht="31.2" x14ac:dyDescent="0.3">
      <c r="A17" s="1"/>
      <c r="B17" s="20" t="s">
        <v>40</v>
      </c>
      <c r="C17" s="24">
        <v>5200</v>
      </c>
      <c r="D17" s="22" t="s">
        <v>38</v>
      </c>
      <c r="E17" s="24">
        <v>5200</v>
      </c>
      <c r="F17" s="22" t="s">
        <v>38</v>
      </c>
      <c r="G17" s="23">
        <v>10400</v>
      </c>
      <c r="H17" s="18" t="s">
        <v>38</v>
      </c>
      <c r="I17" s="17"/>
      <c r="J17" s="17"/>
      <c r="K17" s="29"/>
      <c r="L17" s="29"/>
    </row>
    <row r="18" spans="1:12" x14ac:dyDescent="0.3">
      <c r="A18" s="1"/>
      <c r="B18" s="20" t="s">
        <v>41</v>
      </c>
      <c r="C18" s="24">
        <v>30</v>
      </c>
      <c r="D18" s="22" t="s">
        <v>30</v>
      </c>
      <c r="E18" s="24">
        <v>30</v>
      </c>
      <c r="F18" s="22" t="s">
        <v>30</v>
      </c>
      <c r="G18" s="23">
        <v>60</v>
      </c>
      <c r="H18" s="18" t="s">
        <v>30</v>
      </c>
      <c r="I18" s="17"/>
      <c r="J18" s="17"/>
      <c r="K18" s="29"/>
      <c r="L18" s="29"/>
    </row>
    <row r="19" spans="1:12" ht="46.8" x14ac:dyDescent="0.3">
      <c r="A19" s="1"/>
      <c r="B19" s="20" t="s">
        <v>42</v>
      </c>
      <c r="C19" s="24">
        <v>900</v>
      </c>
      <c r="D19" s="22" t="s">
        <v>32</v>
      </c>
      <c r="E19" s="24">
        <v>900</v>
      </c>
      <c r="F19" s="22" t="s">
        <v>32</v>
      </c>
      <c r="G19" s="23">
        <v>1800</v>
      </c>
      <c r="H19" s="18" t="s">
        <v>32</v>
      </c>
      <c r="I19" s="17"/>
      <c r="J19" s="17"/>
      <c r="K19" s="29"/>
      <c r="L19" s="29"/>
    </row>
    <row r="20" spans="1:12" x14ac:dyDescent="0.3">
      <c r="A20" s="43" t="s">
        <v>25</v>
      </c>
      <c r="B20" s="44"/>
      <c r="C20" s="44"/>
      <c r="D20" s="44"/>
      <c r="E20" s="44"/>
      <c r="F20" s="44"/>
      <c r="G20" s="44"/>
      <c r="H20" s="44"/>
      <c r="I20" s="44"/>
      <c r="J20" s="45"/>
      <c r="K20" s="30"/>
      <c r="L20" s="31">
        <f>SUM(L10:L19)</f>
        <v>0</v>
      </c>
    </row>
    <row r="21" spans="1:12" x14ac:dyDescent="0.3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</row>
    <row r="22" spans="1:12" ht="16.2" customHeight="1" x14ac:dyDescent="0.3">
      <c r="A22" s="46" t="s">
        <v>19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8.600000000000001" x14ac:dyDescent="0.3">
      <c r="A23" s="6">
        <v>11</v>
      </c>
      <c r="B23" s="54" t="s">
        <v>43</v>
      </c>
      <c r="C23" s="7">
        <v>50</v>
      </c>
      <c r="D23" s="8" t="s">
        <v>32</v>
      </c>
      <c r="E23" s="7">
        <v>50</v>
      </c>
      <c r="F23" s="8" t="s">
        <v>32</v>
      </c>
      <c r="G23" s="25">
        <v>100</v>
      </c>
      <c r="H23" s="26" t="s">
        <v>32</v>
      </c>
      <c r="I23" s="27"/>
      <c r="J23" s="28"/>
      <c r="K23" s="29">
        <f t="shared" ref="K23" si="2">J23+I23</f>
        <v>0</v>
      </c>
      <c r="L23" s="29">
        <f t="shared" ref="L23" si="3">K23*G23</f>
        <v>0</v>
      </c>
    </row>
    <row r="24" spans="1:12" ht="18.600000000000001" x14ac:dyDescent="0.3">
      <c r="A24" s="6">
        <v>12</v>
      </c>
      <c r="B24" s="54" t="s">
        <v>44</v>
      </c>
      <c r="C24" s="7">
        <v>3500</v>
      </c>
      <c r="D24" s="8" t="s">
        <v>32</v>
      </c>
      <c r="E24" s="7">
        <v>3500</v>
      </c>
      <c r="F24" s="8" t="s">
        <v>32</v>
      </c>
      <c r="G24" s="25">
        <v>7000</v>
      </c>
      <c r="H24" s="26" t="s">
        <v>32</v>
      </c>
      <c r="I24" s="27"/>
      <c r="J24" s="28"/>
      <c r="K24" s="29">
        <f t="shared" ref="K24:K31" si="4">J24+I24</f>
        <v>0</v>
      </c>
      <c r="L24" s="29">
        <f t="shared" ref="L24:L31" si="5">K24*G24</f>
        <v>0</v>
      </c>
    </row>
    <row r="25" spans="1:12" ht="18.600000000000001" x14ac:dyDescent="0.3">
      <c r="A25" s="6">
        <v>13</v>
      </c>
      <c r="B25" s="54" t="s">
        <v>45</v>
      </c>
      <c r="C25" s="7">
        <v>300</v>
      </c>
      <c r="D25" s="8" t="s">
        <v>32</v>
      </c>
      <c r="E25" s="7">
        <v>300</v>
      </c>
      <c r="F25" s="8" t="s">
        <v>32</v>
      </c>
      <c r="G25" s="25">
        <v>600</v>
      </c>
      <c r="H25" s="26" t="s">
        <v>32</v>
      </c>
      <c r="I25" s="27"/>
      <c r="J25" s="28"/>
      <c r="K25" s="29">
        <f t="shared" si="4"/>
        <v>0</v>
      </c>
      <c r="L25" s="29">
        <f t="shared" si="5"/>
        <v>0</v>
      </c>
    </row>
    <row r="26" spans="1:12" ht="18.600000000000001" x14ac:dyDescent="0.3">
      <c r="A26" s="6">
        <v>14</v>
      </c>
      <c r="B26" s="54" t="s">
        <v>46</v>
      </c>
      <c r="C26" s="7">
        <v>4000</v>
      </c>
      <c r="D26" s="8" t="s">
        <v>32</v>
      </c>
      <c r="E26" s="7">
        <v>4000</v>
      </c>
      <c r="F26" s="8" t="s">
        <v>32</v>
      </c>
      <c r="G26" s="25">
        <v>8000</v>
      </c>
      <c r="H26" s="26" t="s">
        <v>32</v>
      </c>
      <c r="I26" s="27"/>
      <c r="J26" s="28"/>
      <c r="K26" s="29">
        <f t="shared" si="4"/>
        <v>0</v>
      </c>
      <c r="L26" s="29">
        <f t="shared" si="5"/>
        <v>0</v>
      </c>
    </row>
    <row r="27" spans="1:12" ht="18.600000000000001" x14ac:dyDescent="0.3">
      <c r="A27" s="6">
        <v>15</v>
      </c>
      <c r="B27" s="54" t="s">
        <v>47</v>
      </c>
      <c r="C27" s="7">
        <v>200</v>
      </c>
      <c r="D27" s="8" t="s">
        <v>32</v>
      </c>
      <c r="E27" s="7">
        <v>200</v>
      </c>
      <c r="F27" s="8" t="s">
        <v>32</v>
      </c>
      <c r="G27" s="25">
        <v>400</v>
      </c>
      <c r="H27" s="26" t="s">
        <v>32</v>
      </c>
      <c r="I27" s="27"/>
      <c r="J27" s="28"/>
      <c r="K27" s="29">
        <f t="shared" si="4"/>
        <v>0</v>
      </c>
      <c r="L27" s="29">
        <f t="shared" si="5"/>
        <v>0</v>
      </c>
    </row>
    <row r="28" spans="1:12" ht="18.600000000000001" x14ac:dyDescent="0.3">
      <c r="A28" s="6">
        <v>16</v>
      </c>
      <c r="B28" s="54" t="s">
        <v>48</v>
      </c>
      <c r="C28" s="7">
        <v>1600</v>
      </c>
      <c r="D28" s="8" t="s">
        <v>30</v>
      </c>
      <c r="E28" s="7">
        <v>1600</v>
      </c>
      <c r="F28" s="8" t="s">
        <v>30</v>
      </c>
      <c r="G28" s="25">
        <v>3200</v>
      </c>
      <c r="H28" s="26" t="s">
        <v>30</v>
      </c>
      <c r="I28" s="27"/>
      <c r="J28" s="28"/>
      <c r="K28" s="29">
        <f t="shared" si="4"/>
        <v>0</v>
      </c>
      <c r="L28" s="29">
        <f t="shared" si="5"/>
        <v>0</v>
      </c>
    </row>
    <row r="29" spans="1:12" ht="18.600000000000001" x14ac:dyDescent="0.3">
      <c r="A29" s="6">
        <v>17</v>
      </c>
      <c r="B29" s="54" t="s">
        <v>49</v>
      </c>
      <c r="C29" s="7">
        <v>2</v>
      </c>
      <c r="D29" s="8" t="s">
        <v>30</v>
      </c>
      <c r="E29" s="7">
        <v>2</v>
      </c>
      <c r="F29" s="8" t="s">
        <v>30</v>
      </c>
      <c r="G29" s="25">
        <v>4</v>
      </c>
      <c r="H29" s="26" t="s">
        <v>30</v>
      </c>
      <c r="I29" s="27"/>
      <c r="J29" s="28"/>
      <c r="K29" s="29">
        <f t="shared" si="4"/>
        <v>0</v>
      </c>
      <c r="L29" s="29">
        <f t="shared" si="5"/>
        <v>0</v>
      </c>
    </row>
    <row r="30" spans="1:12" ht="18.600000000000001" x14ac:dyDescent="0.3">
      <c r="A30" s="6">
        <v>18</v>
      </c>
      <c r="B30" s="54" t="s">
        <v>50</v>
      </c>
      <c r="C30" s="7">
        <v>400</v>
      </c>
      <c r="D30" s="8" t="s">
        <v>30</v>
      </c>
      <c r="E30" s="7">
        <v>400</v>
      </c>
      <c r="F30" s="8" t="s">
        <v>30</v>
      </c>
      <c r="G30" s="25">
        <v>800</v>
      </c>
      <c r="H30" s="26" t="s">
        <v>30</v>
      </c>
      <c r="I30" s="27"/>
      <c r="J30" s="28"/>
      <c r="K30" s="29">
        <f t="shared" si="4"/>
        <v>0</v>
      </c>
      <c r="L30" s="29">
        <f t="shared" si="5"/>
        <v>0</v>
      </c>
    </row>
    <row r="31" spans="1:12" ht="18.600000000000001" x14ac:dyDescent="0.3">
      <c r="A31" s="6">
        <v>19</v>
      </c>
      <c r="B31" s="54" t="s">
        <v>51</v>
      </c>
      <c r="C31" s="7">
        <v>300</v>
      </c>
      <c r="D31" s="8" t="s">
        <v>30</v>
      </c>
      <c r="E31" s="7">
        <v>300</v>
      </c>
      <c r="F31" s="8" t="s">
        <v>30</v>
      </c>
      <c r="G31" s="25">
        <v>600</v>
      </c>
      <c r="H31" s="26" t="s">
        <v>30</v>
      </c>
      <c r="I31" s="27"/>
      <c r="J31" s="28"/>
      <c r="K31" s="29">
        <f t="shared" si="4"/>
        <v>0</v>
      </c>
      <c r="L31" s="29">
        <f t="shared" si="5"/>
        <v>0</v>
      </c>
    </row>
    <row r="32" spans="1:12" x14ac:dyDescent="0.3">
      <c r="A32" s="43" t="s">
        <v>26</v>
      </c>
      <c r="B32" s="44"/>
      <c r="C32" s="44"/>
      <c r="D32" s="44"/>
      <c r="E32" s="44"/>
      <c r="F32" s="44"/>
      <c r="G32" s="44"/>
      <c r="H32" s="44"/>
      <c r="I32" s="44"/>
      <c r="J32" s="45"/>
      <c r="K32" s="30"/>
      <c r="L32" s="31">
        <f>SUM(L23:L31)</f>
        <v>0</v>
      </c>
    </row>
    <row r="33" spans="1:12" x14ac:dyDescent="0.3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50"/>
    </row>
    <row r="34" spans="1:12" ht="27.6" customHeight="1" thickBot="1" x14ac:dyDescent="0.35">
      <c r="A34" s="47" t="s">
        <v>20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46.8" x14ac:dyDescent="0.3">
      <c r="A35" s="6">
        <v>20</v>
      </c>
      <c r="B35" s="9" t="s">
        <v>52</v>
      </c>
      <c r="C35" s="7">
        <v>252</v>
      </c>
      <c r="D35" s="8" t="s">
        <v>30</v>
      </c>
      <c r="E35" s="7">
        <v>222</v>
      </c>
      <c r="F35" s="8" t="s">
        <v>30</v>
      </c>
      <c r="G35" s="56">
        <v>474</v>
      </c>
      <c r="H35" s="57" t="s">
        <v>30</v>
      </c>
      <c r="I35" s="17"/>
      <c r="J35" s="17"/>
      <c r="K35" s="29">
        <f t="shared" ref="K35" si="6">J35+I35</f>
        <v>0</v>
      </c>
      <c r="L35" s="29">
        <f t="shared" ref="L35" si="7">K35*G35</f>
        <v>0</v>
      </c>
    </row>
    <row r="36" spans="1:12" ht="46.8" x14ac:dyDescent="0.3">
      <c r="A36" s="2">
        <v>21</v>
      </c>
      <c r="B36" s="3" t="s">
        <v>53</v>
      </c>
      <c r="C36" s="4">
        <v>136</v>
      </c>
      <c r="D36" s="5" t="s">
        <v>30</v>
      </c>
      <c r="E36" s="4">
        <v>136</v>
      </c>
      <c r="F36" s="5" t="s">
        <v>30</v>
      </c>
      <c r="G36" s="58">
        <v>272</v>
      </c>
      <c r="H36" s="59" t="s">
        <v>30</v>
      </c>
      <c r="I36" s="17"/>
      <c r="J36" s="17"/>
      <c r="K36" s="29">
        <f t="shared" ref="K36:K41" si="8">J36+I36</f>
        <v>0</v>
      </c>
      <c r="L36" s="29">
        <f t="shared" ref="L36:L41" si="9">K36*G36</f>
        <v>0</v>
      </c>
    </row>
    <row r="37" spans="1:12" ht="62.4" x14ac:dyDescent="0.3">
      <c r="A37" s="2">
        <v>22</v>
      </c>
      <c r="B37" s="3" t="s">
        <v>54</v>
      </c>
      <c r="C37" s="4">
        <v>2</v>
      </c>
      <c r="D37" s="5" t="s">
        <v>30</v>
      </c>
      <c r="E37" s="4">
        <v>0</v>
      </c>
      <c r="F37" s="5" t="s">
        <v>30</v>
      </c>
      <c r="G37" s="58">
        <v>2</v>
      </c>
      <c r="H37" s="59" t="s">
        <v>30</v>
      </c>
      <c r="I37" s="17"/>
      <c r="J37" s="17"/>
      <c r="K37" s="29">
        <f t="shared" si="8"/>
        <v>0</v>
      </c>
      <c r="L37" s="29">
        <f t="shared" si="9"/>
        <v>0</v>
      </c>
    </row>
    <row r="38" spans="1:12" ht="63" thickBot="1" x14ac:dyDescent="0.35">
      <c r="A38" s="2">
        <v>23</v>
      </c>
      <c r="B38" s="10" t="s">
        <v>55</v>
      </c>
      <c r="C38" s="4">
        <v>0</v>
      </c>
      <c r="D38" s="5" t="s">
        <v>30</v>
      </c>
      <c r="E38" s="4">
        <v>2</v>
      </c>
      <c r="F38" s="5" t="s">
        <v>30</v>
      </c>
      <c r="G38" s="58">
        <v>2</v>
      </c>
      <c r="H38" s="59" t="s">
        <v>30</v>
      </c>
      <c r="I38" s="17"/>
      <c r="J38" s="17"/>
      <c r="K38" s="29">
        <f t="shared" si="8"/>
        <v>0</v>
      </c>
      <c r="L38" s="29">
        <f t="shared" si="9"/>
        <v>0</v>
      </c>
    </row>
    <row r="39" spans="1:12" ht="16.2" x14ac:dyDescent="0.3">
      <c r="A39" s="2">
        <v>24</v>
      </c>
      <c r="B39" s="3" t="s">
        <v>56</v>
      </c>
      <c r="C39" s="4">
        <v>1</v>
      </c>
      <c r="D39" s="5" t="s">
        <v>30</v>
      </c>
      <c r="E39" s="4">
        <v>0</v>
      </c>
      <c r="F39" s="5" t="s">
        <v>30</v>
      </c>
      <c r="G39" s="58">
        <v>1</v>
      </c>
      <c r="H39" s="59" t="s">
        <v>30</v>
      </c>
      <c r="I39" s="17"/>
      <c r="J39" s="17"/>
      <c r="K39" s="29">
        <f t="shared" si="8"/>
        <v>0</v>
      </c>
      <c r="L39" s="29">
        <f t="shared" si="9"/>
        <v>0</v>
      </c>
    </row>
    <row r="40" spans="1:12" ht="16.2" x14ac:dyDescent="0.3">
      <c r="A40" s="2">
        <v>25</v>
      </c>
      <c r="B40" s="11" t="s">
        <v>57</v>
      </c>
      <c r="C40" s="4">
        <v>0</v>
      </c>
      <c r="D40" s="5" t="s">
        <v>30</v>
      </c>
      <c r="E40" s="4">
        <v>1</v>
      </c>
      <c r="F40" s="5" t="s">
        <v>30</v>
      </c>
      <c r="G40" s="58">
        <v>1</v>
      </c>
      <c r="H40" s="59" t="s">
        <v>30</v>
      </c>
      <c r="I40" s="17"/>
      <c r="J40" s="17"/>
      <c r="K40" s="29">
        <f t="shared" si="8"/>
        <v>0</v>
      </c>
      <c r="L40" s="29">
        <f t="shared" si="9"/>
        <v>0</v>
      </c>
    </row>
    <row r="41" spans="1:12" ht="31.2" x14ac:dyDescent="0.3">
      <c r="A41" s="2">
        <v>26</v>
      </c>
      <c r="B41" s="3" t="s">
        <v>58</v>
      </c>
      <c r="C41" s="4">
        <v>2</v>
      </c>
      <c r="D41" s="5" t="s">
        <v>30</v>
      </c>
      <c r="E41" s="4">
        <v>0</v>
      </c>
      <c r="F41" s="5" t="s">
        <v>30</v>
      </c>
      <c r="G41" s="58">
        <v>2</v>
      </c>
      <c r="H41" s="59" t="s">
        <v>30</v>
      </c>
      <c r="I41" s="17"/>
      <c r="J41" s="17"/>
      <c r="K41" s="29">
        <f t="shared" si="8"/>
        <v>0</v>
      </c>
      <c r="L41" s="29">
        <f t="shared" si="9"/>
        <v>0</v>
      </c>
    </row>
    <row r="42" spans="1:12" ht="31.2" x14ac:dyDescent="0.3">
      <c r="A42" s="2">
        <v>27</v>
      </c>
      <c r="B42" s="55" t="s">
        <v>59</v>
      </c>
      <c r="C42" s="4">
        <v>0</v>
      </c>
      <c r="D42" s="5" t="s">
        <v>30</v>
      </c>
      <c r="E42" s="4">
        <v>2</v>
      </c>
      <c r="F42" s="5" t="s">
        <v>30</v>
      </c>
      <c r="G42" s="58">
        <v>2</v>
      </c>
      <c r="H42" s="59" t="s">
        <v>30</v>
      </c>
      <c r="I42" s="17"/>
      <c r="J42" s="17"/>
      <c r="K42" s="29">
        <f t="shared" ref="K42:K52" si="10">J42+I42</f>
        <v>0</v>
      </c>
      <c r="L42" s="29">
        <f t="shared" ref="L42:L52" si="11">K42*G42</f>
        <v>0</v>
      </c>
    </row>
    <row r="43" spans="1:12" ht="16.2" x14ac:dyDescent="0.3">
      <c r="A43" s="2">
        <v>28</v>
      </c>
      <c r="B43" s="55" t="s">
        <v>60</v>
      </c>
      <c r="C43" s="4">
        <v>100</v>
      </c>
      <c r="D43" s="5" t="s">
        <v>61</v>
      </c>
      <c r="E43" s="4">
        <v>100</v>
      </c>
      <c r="F43" s="5" t="s">
        <v>61</v>
      </c>
      <c r="G43" s="58">
        <v>200</v>
      </c>
      <c r="H43" s="59" t="s">
        <v>61</v>
      </c>
      <c r="I43" s="17"/>
      <c r="J43" s="17"/>
      <c r="K43" s="29">
        <f t="shared" si="10"/>
        <v>0</v>
      </c>
      <c r="L43" s="29">
        <f t="shared" si="11"/>
        <v>0</v>
      </c>
    </row>
    <row r="44" spans="1:12" ht="31.2" x14ac:dyDescent="0.3">
      <c r="A44" s="2">
        <v>29</v>
      </c>
      <c r="B44" s="55" t="s">
        <v>62</v>
      </c>
      <c r="C44" s="4">
        <v>4</v>
      </c>
      <c r="D44" s="5" t="s">
        <v>30</v>
      </c>
      <c r="E44" s="4">
        <v>4</v>
      </c>
      <c r="F44" s="5" t="s">
        <v>30</v>
      </c>
      <c r="G44" s="58">
        <v>8</v>
      </c>
      <c r="H44" s="59" t="s">
        <v>30</v>
      </c>
      <c r="I44" s="17"/>
      <c r="J44" s="17"/>
      <c r="K44" s="29">
        <f t="shared" si="10"/>
        <v>0</v>
      </c>
      <c r="L44" s="29">
        <f t="shared" si="11"/>
        <v>0</v>
      </c>
    </row>
    <row r="45" spans="1:12" ht="16.2" x14ac:dyDescent="0.3">
      <c r="A45" s="2">
        <v>30</v>
      </c>
      <c r="B45" s="55" t="s">
        <v>63</v>
      </c>
      <c r="C45" s="4">
        <v>400</v>
      </c>
      <c r="D45" s="5" t="s">
        <v>61</v>
      </c>
      <c r="E45" s="4">
        <v>400</v>
      </c>
      <c r="F45" s="5" t="s">
        <v>61</v>
      </c>
      <c r="G45" s="58">
        <v>800</v>
      </c>
      <c r="H45" s="59" t="s">
        <v>61</v>
      </c>
      <c r="I45" s="17"/>
      <c r="J45" s="17"/>
      <c r="K45" s="29">
        <f t="shared" si="10"/>
        <v>0</v>
      </c>
      <c r="L45" s="29">
        <f t="shared" si="11"/>
        <v>0</v>
      </c>
    </row>
    <row r="46" spans="1:12" ht="31.2" x14ac:dyDescent="0.3">
      <c r="A46" s="2">
        <v>31</v>
      </c>
      <c r="B46" s="55" t="s">
        <v>64</v>
      </c>
      <c r="C46" s="4">
        <v>20</v>
      </c>
      <c r="D46" s="5" t="s">
        <v>30</v>
      </c>
      <c r="E46" s="4">
        <v>20</v>
      </c>
      <c r="F46" s="5" t="s">
        <v>30</v>
      </c>
      <c r="G46" s="58">
        <v>40</v>
      </c>
      <c r="H46" s="59" t="s">
        <v>30</v>
      </c>
      <c r="I46" s="17"/>
      <c r="J46" s="17"/>
      <c r="K46" s="29">
        <f t="shared" si="10"/>
        <v>0</v>
      </c>
      <c r="L46" s="29">
        <f t="shared" si="11"/>
        <v>0</v>
      </c>
    </row>
    <row r="47" spans="1:12" ht="16.2" x14ac:dyDescent="0.3">
      <c r="A47" s="2">
        <v>32</v>
      </c>
      <c r="B47" s="55" t="s">
        <v>65</v>
      </c>
      <c r="C47" s="4">
        <v>400</v>
      </c>
      <c r="D47" s="5" t="s">
        <v>30</v>
      </c>
      <c r="E47" s="4">
        <v>400</v>
      </c>
      <c r="F47" s="5" t="s">
        <v>30</v>
      </c>
      <c r="G47" s="58">
        <v>800</v>
      </c>
      <c r="H47" s="59" t="s">
        <v>30</v>
      </c>
      <c r="I47" s="17"/>
      <c r="J47" s="17"/>
      <c r="K47" s="29">
        <f t="shared" si="10"/>
        <v>0</v>
      </c>
      <c r="L47" s="29">
        <f t="shared" si="11"/>
        <v>0</v>
      </c>
    </row>
    <row r="48" spans="1:12" ht="16.2" x14ac:dyDescent="0.3">
      <c r="A48" s="2">
        <v>33</v>
      </c>
      <c r="B48" s="55" t="s">
        <v>66</v>
      </c>
      <c r="C48" s="4">
        <v>300</v>
      </c>
      <c r="D48" s="5" t="s">
        <v>30</v>
      </c>
      <c r="E48" s="4">
        <v>300</v>
      </c>
      <c r="F48" s="5" t="s">
        <v>30</v>
      </c>
      <c r="G48" s="58">
        <v>600</v>
      </c>
      <c r="H48" s="59" t="s">
        <v>30</v>
      </c>
      <c r="I48" s="17"/>
      <c r="J48" s="17"/>
      <c r="K48" s="29">
        <f t="shared" si="10"/>
        <v>0</v>
      </c>
      <c r="L48" s="29">
        <f t="shared" si="11"/>
        <v>0</v>
      </c>
    </row>
    <row r="49" spans="1:12" ht="16.2" x14ac:dyDescent="0.3">
      <c r="A49" s="2">
        <v>34</v>
      </c>
      <c r="B49" s="55" t="s">
        <v>67</v>
      </c>
      <c r="C49" s="4">
        <v>8</v>
      </c>
      <c r="D49" s="5" t="s">
        <v>68</v>
      </c>
      <c r="E49" s="4">
        <v>8</v>
      </c>
      <c r="F49" s="5" t="s">
        <v>68</v>
      </c>
      <c r="G49" s="58">
        <v>16</v>
      </c>
      <c r="H49" s="59" t="s">
        <v>68</v>
      </c>
      <c r="I49" s="17"/>
      <c r="J49" s="17"/>
      <c r="K49" s="29">
        <f t="shared" si="10"/>
        <v>0</v>
      </c>
      <c r="L49" s="29">
        <f t="shared" si="11"/>
        <v>0</v>
      </c>
    </row>
    <row r="50" spans="1:12" ht="16.8" thickBot="1" x14ac:dyDescent="0.35">
      <c r="A50" s="2">
        <v>35</v>
      </c>
      <c r="B50" s="10" t="s">
        <v>69</v>
      </c>
      <c r="C50" s="4">
        <v>36</v>
      </c>
      <c r="D50" s="5" t="s">
        <v>68</v>
      </c>
      <c r="E50" s="4">
        <v>36</v>
      </c>
      <c r="F50" s="5" t="s">
        <v>68</v>
      </c>
      <c r="G50" s="58">
        <v>72</v>
      </c>
      <c r="H50" s="59" t="s">
        <v>68</v>
      </c>
      <c r="I50" s="17"/>
      <c r="J50" s="17"/>
      <c r="K50" s="29">
        <f t="shared" si="10"/>
        <v>0</v>
      </c>
      <c r="L50" s="29">
        <f t="shared" si="11"/>
        <v>0</v>
      </c>
    </row>
    <row r="51" spans="1:12" ht="16.2" x14ac:dyDescent="0.3">
      <c r="A51" s="2">
        <v>36</v>
      </c>
      <c r="B51" s="3" t="s">
        <v>70</v>
      </c>
      <c r="C51" s="4">
        <v>6</v>
      </c>
      <c r="D51" s="5" t="s">
        <v>30</v>
      </c>
      <c r="E51" s="4">
        <v>6</v>
      </c>
      <c r="F51" s="5" t="s">
        <v>30</v>
      </c>
      <c r="G51" s="58">
        <v>12</v>
      </c>
      <c r="H51" s="59" t="s">
        <v>30</v>
      </c>
      <c r="I51" s="17"/>
      <c r="J51" s="17"/>
      <c r="K51" s="29">
        <f t="shared" si="10"/>
        <v>0</v>
      </c>
      <c r="L51" s="29">
        <f t="shared" si="11"/>
        <v>0</v>
      </c>
    </row>
    <row r="52" spans="1:12" ht="16.8" thickBot="1" x14ac:dyDescent="0.35">
      <c r="A52" s="2">
        <v>37</v>
      </c>
      <c r="B52" s="10" t="s">
        <v>71</v>
      </c>
      <c r="C52" s="4">
        <v>1</v>
      </c>
      <c r="D52" s="5" t="s">
        <v>30</v>
      </c>
      <c r="E52" s="4">
        <v>1</v>
      </c>
      <c r="F52" s="5" t="s">
        <v>30</v>
      </c>
      <c r="G52" s="58">
        <v>2</v>
      </c>
      <c r="H52" s="59" t="s">
        <v>30</v>
      </c>
      <c r="I52" s="17"/>
      <c r="J52" s="17"/>
      <c r="K52" s="29">
        <f t="shared" si="10"/>
        <v>0</v>
      </c>
      <c r="L52" s="29">
        <f t="shared" si="11"/>
        <v>0</v>
      </c>
    </row>
    <row r="53" spans="1:12" x14ac:dyDescent="0.3">
      <c r="A53" s="43" t="s">
        <v>24</v>
      </c>
      <c r="B53" s="44"/>
      <c r="C53" s="44"/>
      <c r="D53" s="44"/>
      <c r="E53" s="44"/>
      <c r="F53" s="44"/>
      <c r="G53" s="44"/>
      <c r="H53" s="44"/>
      <c r="I53" s="44"/>
      <c r="J53" s="45"/>
      <c r="K53" s="30"/>
      <c r="L53" s="31">
        <f xml:space="preserve"> SUM(L35:L52)</f>
        <v>0</v>
      </c>
    </row>
    <row r="54" spans="1:12" x14ac:dyDescent="0.3">
      <c r="A54" s="43" t="s">
        <v>21</v>
      </c>
      <c r="B54" s="44"/>
      <c r="C54" s="44"/>
      <c r="D54" s="44"/>
      <c r="E54" s="44"/>
      <c r="F54" s="44"/>
      <c r="G54" s="44"/>
      <c r="H54" s="44"/>
      <c r="I54" s="44"/>
      <c r="J54" s="45"/>
      <c r="K54" s="30"/>
      <c r="L54" s="31">
        <f>L53+L32+L20</f>
        <v>0</v>
      </c>
    </row>
    <row r="55" spans="1:12" x14ac:dyDescent="0.3">
      <c r="A55" s="43" t="s">
        <v>22</v>
      </c>
      <c r="B55" s="44"/>
      <c r="C55" s="44"/>
      <c r="D55" s="44"/>
      <c r="E55" s="44"/>
      <c r="F55" s="44"/>
      <c r="G55" s="44"/>
      <c r="H55" s="44"/>
      <c r="I55" s="44"/>
      <c r="J55" s="45"/>
      <c r="K55" s="30"/>
      <c r="L55" s="31">
        <f>L54*0.2</f>
        <v>0</v>
      </c>
    </row>
    <row r="56" spans="1:12" x14ac:dyDescent="0.3">
      <c r="A56" s="43" t="s">
        <v>23</v>
      </c>
      <c r="B56" s="44"/>
      <c r="C56" s="44"/>
      <c r="D56" s="44"/>
      <c r="E56" s="44"/>
      <c r="F56" s="44"/>
      <c r="G56" s="44"/>
      <c r="H56" s="44"/>
      <c r="I56" s="44"/>
      <c r="J56" s="45"/>
      <c r="K56" s="30"/>
      <c r="L56" s="31">
        <f>L54+L55</f>
        <v>0</v>
      </c>
    </row>
  </sheetData>
  <mergeCells count="22">
    <mergeCell ref="A53:J53"/>
    <mergeCell ref="A54:J54"/>
    <mergeCell ref="A55:J55"/>
    <mergeCell ref="A56:J56"/>
    <mergeCell ref="A32:J32"/>
    <mergeCell ref="A22:L22"/>
    <mergeCell ref="A34:L34"/>
    <mergeCell ref="A33:L33"/>
    <mergeCell ref="I7:I8"/>
    <mergeCell ref="J7:J8"/>
    <mergeCell ref="K7:K8"/>
    <mergeCell ref="L7:L8"/>
    <mergeCell ref="A20:J20"/>
    <mergeCell ref="A21:L21"/>
    <mergeCell ref="A9:L9"/>
    <mergeCell ref="B2:H2"/>
    <mergeCell ref="B4:H4"/>
    <mergeCell ref="A7:A8"/>
    <mergeCell ref="B7:B8"/>
    <mergeCell ref="C7:D7"/>
    <mergeCell ref="E7:F7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КС Упр. на осв.</vt:lpstr>
      <vt:lpstr>DEMONTAV I DOSTAWKA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2022-06-14T09:09:27Z</dcterms:modified>
</cp:coreProperties>
</file>